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8 NPO -opakování\2 změna ZD\"/>
    </mc:Choice>
  </mc:AlternateContent>
  <xr:revisionPtr revIDLastSave="0" documentId="13_ncr:1_{3EACD723-462B-40F3-82D2-BF495A528F2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S7" i="1"/>
  <c r="P7" i="1"/>
  <c r="Q11" i="1" s="1"/>
  <c r="T8" i="1" l="1"/>
  <c r="R11" i="1"/>
  <c r="T7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<sst xmlns="http://schemas.openxmlformats.org/spreadsheetml/2006/main" count="45" uniqueCount="42">
  <si>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</si>
  <si>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</si>
  <si>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</si>
  <si>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</si>
  <si>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</si>
  <si>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</si>
  <si>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</si>
  <si>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</si>
  <si>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</si>
  <si>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</si>
  <si>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</si>
  <si>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</si>
  <si>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</si>
  <si>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</si>
  <si>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</si>
  <si>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</si>
  <si>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</si>
  <si>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</si>
  <si>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</si>
  <si>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</si>
  <si>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</si>
  <si>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</si>
  <si>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</si>
  <si>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</si>
  <si>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</si>
  <si>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</si>
  <si>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</si>
  <si>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</si>
  <si>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</si>
  <si>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</si>
  <si>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sada</t>
  </si>
  <si>
    <t>ANO</t>
  </si>
  <si>
    <t>Příloha č. 2 Kupní smlouvy - technická specifikace
Audiovizuální technika (II.) 028 - 2023</t>
  </si>
  <si>
    <t>Interaktivní tabule (do 2 místností)</t>
  </si>
  <si>
    <t>Vybavení pro hybridní výuku (do vybrané učebny)</t>
  </si>
  <si>
    <t>Národní plán obnovy pro oblast vysokých škol pro roky 2022–2024
Registrační číslo projektu: NPO_ZČU_MSMT-16584/2022
Specifický cíl A: Transformace formy a obsahu VŠ vzdělávání
Specifický cíl A3: Tvorba nových profesně zaměřených studijních programů</t>
  </si>
  <si>
    <t>Společná faktura</t>
  </si>
  <si>
    <t>Ing. Stanislav Pimek, 
Tel.: 37763 3515</t>
  </si>
  <si>
    <r>
      <rPr>
        <b/>
        <sz val="11"/>
        <rFont val="Calibri"/>
        <family val="2"/>
        <charset val="238"/>
        <scheme val="minor"/>
      </rPr>
      <t xml:space="preserve">Hradební 22, 
350 11 Cheb,
</t>
    </r>
    <r>
      <rPr>
        <sz val="11"/>
        <rFont val="Calibri"/>
        <family val="2"/>
        <charset val="238"/>
        <scheme val="minor"/>
      </rPr>
      <t xml:space="preserve">Fakulta ekonomická - Děkanát,
místnosti: CD 235, CD 201, </t>
    </r>
  </si>
  <si>
    <r>
      <t xml:space="preserve">Interaktivní tabule do 2 místností včetně dopravy, montáže a dalších služeb dle detailní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(II.)-028-2023_NOVA.pdf</t>
    </r>
  </si>
  <si>
    <r>
      <t xml:space="preserve">Vybavení pro hybridní výuku do vybrané učebny včetně řídícího notebooku pro uvedený systém, dopravy, montáže a dalších služeb dle detailní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(II.)-028-2023_NOVA.pdf</t>
    </r>
  </si>
  <si>
    <r>
      <t>Viz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technická specifikace_AVT (II.)-028-2023_NOVA.pdf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</si>
</sst>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E1" zoomScale="57" zoomScaleNormal="57" workbookViewId="0">
      <selection activeCell="L32" sqref="L3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59.5703125" customWidth="1"/>
    <col min="12" max="12" width="47" customWidth="1"/>
    <col min="13" max="13" width="25.5703125" customWidth="1"/>
    <col min="14" max="14" width="32.1406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9.7109375" style="4" customWidth="1"/>
  </cols>
  <sheetData>
    <row r="1" spans="1:22" ht="42.6" customHeight="1" x14ac:dyDescent="0.25">
      <c r="B1" s="67" t="s">
        <v>32</v>
      </c>
      <c r="C1" s="67"/>
      <c r="D1" s="67"/>
      <c r="E1" s="67"/>
      <c r="G1" s="40"/>
    </row>
    <row r="2" spans="1:22" ht="42" customHeight="1" x14ac:dyDescent="0.25">
      <c r="C2"/>
      <c r="D2" s="11"/>
      <c r="E2" s="5"/>
      <c r="F2" s="6"/>
      <c r="G2" s="68"/>
      <c r="H2" s="68"/>
      <c r="I2" s="68"/>
      <c r="J2" s="68"/>
      <c r="K2" s="68"/>
      <c r="L2" s="68"/>
      <c r="M2" s="68"/>
      <c r="N2" s="6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60" t="s">
        <v>8</v>
      </c>
      <c r="T6" s="60" t="s">
        <v>9</v>
      </c>
      <c r="U6" s="34" t="s">
        <v>22</v>
      </c>
      <c r="V6" s="34" t="s">
        <v>23</v>
      </c>
    </row>
    <row r="7" spans="1:22" ht="120.75" customHeight="1" thickTop="1" x14ac:dyDescent="0.25">
      <c r="A7" s="25"/>
      <c r="B7" s="41">
        <v>1</v>
      </c>
      <c r="C7" s="58" t="s">
        <v>33</v>
      </c>
      <c r="D7" s="42">
        <v>2</v>
      </c>
      <c r="E7" s="43" t="s">
        <v>30</v>
      </c>
      <c r="F7" s="44" t="s">
        <v>39</v>
      </c>
      <c r="G7" s="85"/>
      <c r="H7" s="86"/>
      <c r="I7" s="69" t="s">
        <v>36</v>
      </c>
      <c r="J7" s="71" t="s">
        <v>31</v>
      </c>
      <c r="K7" s="63" t="s">
        <v>35</v>
      </c>
      <c r="L7" s="65" t="s">
        <v>41</v>
      </c>
      <c r="M7" s="69" t="s">
        <v>37</v>
      </c>
      <c r="N7" s="65" t="s">
        <v>38</v>
      </c>
      <c r="O7" s="73">
        <v>40</v>
      </c>
      <c r="P7" s="45">
        <f>D7*Q7</f>
        <v>220000</v>
      </c>
      <c r="Q7" s="46">
        <v>110000</v>
      </c>
      <c r="R7" s="89"/>
      <c r="S7" s="47">
        <f>D7*R7</f>
        <v>0</v>
      </c>
      <c r="T7" s="48" t="str">
        <f t="shared" ref="T7" si="0">IF(ISNUMBER(R7), IF(R7&gt;Q7,"NEVYHOVUJE","VYHOVUJE")," ")</f>
        <v xml:space="preserve"> </v>
      </c>
      <c r="U7" s="61"/>
      <c r="V7" s="63" t="s">
        <v>12</v>
      </c>
    </row>
    <row r="8" spans="1:22" ht="108.75" customHeight="1" thickBot="1" x14ac:dyDescent="0.3">
      <c r="A8" s="25"/>
      <c r="B8" s="49">
        <v>2</v>
      </c>
      <c r="C8" s="50" t="s">
        <v>34</v>
      </c>
      <c r="D8" s="51">
        <v>1</v>
      </c>
      <c r="E8" s="52" t="s">
        <v>30</v>
      </c>
      <c r="F8" s="53" t="s">
        <v>40</v>
      </c>
      <c r="G8" s="87"/>
      <c r="H8" s="88"/>
      <c r="I8" s="70"/>
      <c r="J8" s="72"/>
      <c r="K8" s="64"/>
      <c r="L8" s="66"/>
      <c r="M8" s="64"/>
      <c r="N8" s="66"/>
      <c r="O8" s="74"/>
      <c r="P8" s="54">
        <f>D8*Q8</f>
        <v>170000</v>
      </c>
      <c r="Q8" s="55">
        <v>170000</v>
      </c>
      <c r="R8" s="90"/>
      <c r="S8" s="56">
        <f>D8*R8</f>
        <v>0</v>
      </c>
      <c r="T8" s="57" t="str">
        <f t="shared" ref="T8" si="1">IF(ISNUMBER(R8), IF(R8&gt;Q8,"NEVYHOVUJE","VYHOVUJE")," ")</f>
        <v xml:space="preserve"> </v>
      </c>
      <c r="U8" s="62"/>
      <c r="V8" s="64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80" t="s">
        <v>26</v>
      </c>
      <c r="C10" s="81"/>
      <c r="D10" s="81"/>
      <c r="E10" s="81"/>
      <c r="F10" s="81"/>
      <c r="G10" s="81"/>
      <c r="H10" s="59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2" t="s">
        <v>11</v>
      </c>
      <c r="S10" s="83"/>
      <c r="T10" s="84"/>
      <c r="U10" s="21"/>
      <c r="V10" s="30"/>
    </row>
    <row r="11" spans="1:22" ht="53.25" customHeight="1" thickTop="1" thickBot="1" x14ac:dyDescent="0.3">
      <c r="B11" s="79" t="s">
        <v>24</v>
      </c>
      <c r="C11" s="79"/>
      <c r="D11" s="79"/>
      <c r="E11" s="79"/>
      <c r="F11" s="79"/>
      <c r="G11" s="79"/>
      <c r="H11" s="79"/>
      <c r="I11" s="31"/>
      <c r="L11" s="11"/>
      <c r="M11" s="11"/>
      <c r="N11" s="11"/>
      <c r="O11" s="32"/>
      <c r="P11" s="32"/>
      <c r="Q11" s="33">
        <f>SUM(P7:P8)</f>
        <v>390000</v>
      </c>
      <c r="R11" s="75">
        <f>SUM(S7:S8)</f>
        <v>0</v>
      </c>
      <c r="S11" s="76"/>
      <c r="T11" s="77"/>
    </row>
    <row r="12" spans="1:22" ht="15.75" thickTop="1" x14ac:dyDescent="0.25">
      <c r="B12" s="78" t="s">
        <v>25</v>
      </c>
      <c r="C12" s="78"/>
      <c r="D12" s="78"/>
      <c r="E12" s="78"/>
      <c r="F12" s="78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hb1Fo9Cn81CPvj1KnrFDuW+xA5x40+FR8tCZFdaolY0VJtkMakCSVsVRwEuWIdk8kBpAQNOyv8k8g4qFeTIXGg==" saltValue="9mOuaROr7t3dMvvLwza5jQ==" spinCount="100000" sheet="1" objects="1" scenarios="1"/>
  <mergeCells count="16">
    <mergeCell ref="R11:T11"/>
    <mergeCell ref="B12:F12"/>
    <mergeCell ref="B11:H11"/>
    <mergeCell ref="B10:G10"/>
    <mergeCell ref="R10:T10"/>
    <mergeCell ref="U7:U8"/>
    <mergeCell ref="V7:V8"/>
    <mergeCell ref="L7:L8"/>
    <mergeCell ref="B1:E1"/>
    <mergeCell ref="G2:N3"/>
    <mergeCell ref="I7:I8"/>
    <mergeCell ref="J7:J8"/>
    <mergeCell ref="K7:K8"/>
    <mergeCell ref="O7:O8"/>
    <mergeCell ref="M7:M8"/>
    <mergeCell ref="N7:N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2023-09-05T06:35:03Z</dcterms:modified>
</cp:coreProperties>
</file>